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21915" windowHeight="12525"/>
  </bookViews>
  <sheets>
    <sheet name="Calcoli - Lezione 5" sheetId="2" r:id="rId1"/>
  </sheets>
  <definedNames>
    <definedName name="DevSt1">'Calcoli - Lezione 5'!$E$20</definedName>
    <definedName name="DevSt2">'Calcoli - Lezione 5'!$F$20</definedName>
    <definedName name="Peso1">'Calcoli - Lezione 5'!$C$45</definedName>
    <definedName name="Peso2">'Calcoli - Lezione 5'!$C$46</definedName>
    <definedName name="RetMkt1">'Calcoli - Lezione 5'!$C$10</definedName>
    <definedName name="RetMkt2">'Calcoli - Lezione 5'!$D$10</definedName>
    <definedName name="VolMkt1">'Calcoli - Lezione 5'!$E$21</definedName>
    <definedName name="VolMkt2">'Calcoli - Lezione 5'!$F$21</definedName>
  </definedNames>
  <calcPr calcId="145621"/>
</workbook>
</file>

<file path=xl/calcChain.xml><?xml version="1.0" encoding="utf-8"?>
<calcChain xmlns="http://schemas.openxmlformats.org/spreadsheetml/2006/main">
  <c r="E59" i="2" l="1"/>
  <c r="E58" i="2"/>
  <c r="E57" i="2"/>
  <c r="E56" i="2"/>
  <c r="E55" i="2"/>
  <c r="E54" i="2"/>
  <c r="D59" i="2"/>
  <c r="C59" i="2"/>
  <c r="D58" i="2"/>
  <c r="C58" i="2"/>
  <c r="D57" i="2"/>
  <c r="C57" i="2"/>
  <c r="D56" i="2"/>
  <c r="C56" i="2"/>
  <c r="D55" i="2"/>
  <c r="C55" i="2"/>
  <c r="D54" i="2"/>
  <c r="C54" i="2"/>
  <c r="D53" i="2"/>
  <c r="E53" i="2" s="1"/>
  <c r="C53" i="2"/>
  <c r="F19" i="2"/>
  <c r="F18" i="2"/>
  <c r="F17" i="2"/>
  <c r="F16" i="2"/>
  <c r="F15" i="2"/>
  <c r="F14" i="2"/>
  <c r="E19" i="2"/>
  <c r="E18" i="2"/>
  <c r="E17" i="2"/>
  <c r="E16" i="2"/>
  <c r="E15" i="2"/>
  <c r="E14" i="2"/>
  <c r="D10" i="2"/>
  <c r="C10" i="2"/>
  <c r="F62" i="2" l="1"/>
  <c r="F54" i="2"/>
  <c r="F20" i="2"/>
  <c r="F21" i="2" s="1"/>
  <c r="F55" i="2" l="1"/>
  <c r="E33" i="2"/>
  <c r="E20" i="2"/>
  <c r="E21" i="2" s="1"/>
  <c r="F56" i="2" l="1"/>
  <c r="F57" i="2" l="1"/>
  <c r="F59" i="2" l="1"/>
  <c r="F58" i="2"/>
  <c r="F60" i="2" s="1"/>
  <c r="F61" i="2" s="1"/>
</calcChain>
</file>

<file path=xl/sharedStrings.xml><?xml version="1.0" encoding="utf-8"?>
<sst xmlns="http://schemas.openxmlformats.org/spreadsheetml/2006/main" count="44" uniqueCount="26">
  <si>
    <t>Portfolio</t>
  </si>
  <si>
    <t>Mese 1</t>
  </si>
  <si>
    <t>Mese 2</t>
  </si>
  <si>
    <t>Mese 3</t>
  </si>
  <si>
    <t>Mese 4</t>
  </si>
  <si>
    <t>Mese 5</t>
  </si>
  <si>
    <t>Mese 6</t>
  </si>
  <si>
    <t>Mercato 1</t>
  </si>
  <si>
    <t>Mercato 2</t>
  </si>
  <si>
    <t>Prezzo iniziale</t>
  </si>
  <si>
    <t>Rendimenti Mercato 1</t>
  </si>
  <si>
    <t>Rendimenti Mercato 2</t>
  </si>
  <si>
    <t>Deviazione standard</t>
  </si>
  <si>
    <t>Volatilità (annualizzata)</t>
  </si>
  <si>
    <t>Correlazione  fra Mercato 1 e Mercato 2</t>
  </si>
  <si>
    <t>A questo punto, conoscendo volatilità, rendimento e correlazione futuri per entrambi i mercati, possiamo calcolare la composizione del portafoglio ottimale, ossia di quel portafoglio che massimizza il rapporto fra rendimento attesto e volatilità attesa</t>
  </si>
  <si>
    <t>Applicando le formule di Markowitz otteniamo la seguente composizione:</t>
  </si>
  <si>
    <t>Mercato 1:</t>
  </si>
  <si>
    <t>Mercato 2:</t>
  </si>
  <si>
    <t>Rendimento al 6° mese</t>
  </si>
  <si>
    <t>Rendimento atteso</t>
  </si>
  <si>
    <t>Volatilità attesa</t>
  </si>
  <si>
    <t>Valore iniziale</t>
  </si>
  <si>
    <t>rendimenti</t>
  </si>
  <si>
    <t>Volatilità realizzata</t>
  </si>
  <si>
    <t>Rendimento realizzato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</si>
</sst>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0%"/>
    <numFmt numFmtId="167" formatCode="0.00000%"/>
  </numFmts>
  <fonts count="15">
    <font>
      <sz val="10"/>
      <name val="Arial"/>
    </font>
    <font>
      <sz val="10"/>
      <color theme="1"/>
      <name val="Arial"/>
      <family val="2"/>
    </font>
    <font>
      <sz val="10"/>
      <name val="Arial"/>
      <family val="2"/>
    </font>
    <font>
      <sz val="8"/>
      <name val="Arial"/>
      <family val="2"/>
    </font>
    <font>
      <sz val="10.5"/>
      <color theme="0"/>
      <name val="Frutiger 45 Light"/>
      <family val="2"/>
    </font>
    <font>
      <sz val="10"/>
      <name val="Trebuchet MS"/>
      <family val="2"/>
    </font>
    <font>
      <sz val="10"/>
      <color theme="0"/>
      <name val="Frutiger 45 Light"/>
      <family val="2"/>
    </font>
    <font>
      <sz val="10"/>
      <name val="Frutiger 45 Light"/>
      <family val="2"/>
    </font>
    <font>
      <b/>
      <sz val="10"/>
      <color theme="3"/>
      <name val="Trebuchet MS"/>
      <family val="2"/>
    </font>
    <font>
      <sz val="10"/>
      <color theme="3"/>
      <name val="Trebuchet MS"/>
      <family val="2"/>
    </font>
    <font>
      <b/>
      <sz val="10"/>
      <color theme="0"/>
      <name val="Frutiger 45 Light"/>
      <family val="2"/>
    </font>
    <font>
      <b/>
      <sz val="11"/>
      <color theme="1"/>
      <name val="Arial"/>
      <family val="2"/>
    </font>
    <font>
      <u/>
      <sz val="10"/>
      <name val="Trebuchet MS"/>
      <family val="2"/>
    </font>
    <font>
      <b/>
      <sz val="10"/>
      <color theme="0"/>
      <name val="Trebuchet MS"/>
      <family val="2"/>
    </font>
    <font>
      <sz val="8"/>
      <name val="Trebuchet MS"/>
      <family val="2"/>
    </font>
  </fonts>
  <fills count="6">
    <fill>
      <patternFill patternType="none"/>
    </fill>
    <fill>
      <patternFill patternType="gray125"/>
    </fill>
    <fill>
      <patternFill patternType="solid">
        <fgColor theme="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79998168889431442"/>
        <bgColor indexed="65"/>
      </patternFill>
    </fill>
  </fills>
  <borders count="25">
    <border>
      <left/>
      <right/>
      <top/>
      <bottom/>
      <diagonal/>
    </border>
    <border>
      <left style="thin">
        <color theme="4"/>
      </left>
      <right style="thin">
        <color theme="4"/>
      </right>
      <top style="thin">
        <color theme="4"/>
      </top>
      <bottom/>
      <diagonal/>
    </border>
    <border>
      <left style="thin">
        <color theme="4"/>
      </left>
      <right style="hair">
        <color theme="4"/>
      </right>
      <top style="thin">
        <color theme="4"/>
      </top>
      <bottom style="hair">
        <color theme="4"/>
      </bottom>
      <diagonal/>
    </border>
    <border>
      <left style="hair">
        <color theme="4"/>
      </left>
      <right style="hair">
        <color theme="4"/>
      </right>
      <top style="thin">
        <color theme="4"/>
      </top>
      <bottom style="hair">
        <color theme="4"/>
      </bottom>
      <diagonal/>
    </border>
    <border>
      <left style="hair">
        <color theme="4"/>
      </left>
      <right style="thin">
        <color theme="4"/>
      </right>
      <top style="thin">
        <color theme="4"/>
      </top>
      <bottom style="hair">
        <color theme="4"/>
      </bottom>
      <diagonal/>
    </border>
    <border>
      <left style="thin">
        <color theme="4"/>
      </left>
      <right style="hair">
        <color theme="4"/>
      </right>
      <top style="hair">
        <color theme="4"/>
      </top>
      <bottom style="hair">
        <color theme="4"/>
      </bottom>
      <diagonal/>
    </border>
    <border>
      <left style="hair">
        <color theme="4"/>
      </left>
      <right style="hair">
        <color theme="4"/>
      </right>
      <top style="hair">
        <color theme="4"/>
      </top>
      <bottom style="hair">
        <color theme="4"/>
      </bottom>
      <diagonal/>
    </border>
    <border>
      <left style="hair">
        <color theme="4"/>
      </left>
      <right style="thin">
        <color theme="4"/>
      </right>
      <top style="hair">
        <color theme="4"/>
      </top>
      <bottom style="hair">
        <color theme="4"/>
      </bottom>
      <diagonal/>
    </border>
    <border>
      <left style="thin">
        <color theme="4"/>
      </left>
      <right style="hair">
        <color theme="4"/>
      </right>
      <top style="hair">
        <color theme="4"/>
      </top>
      <bottom style="thin">
        <color theme="4"/>
      </bottom>
      <diagonal/>
    </border>
    <border>
      <left style="hair">
        <color theme="4"/>
      </left>
      <right style="hair">
        <color theme="4"/>
      </right>
      <top style="hair">
        <color theme="4"/>
      </top>
      <bottom style="thin">
        <color theme="4"/>
      </bottom>
      <diagonal/>
    </border>
    <border>
      <left style="hair">
        <color theme="4"/>
      </left>
      <right style="thin">
        <color theme="4"/>
      </right>
      <top style="hair">
        <color theme="4"/>
      </top>
      <bottom style="thin">
        <color theme="4"/>
      </bottom>
      <diagonal/>
    </border>
    <border>
      <left style="thick">
        <color theme="0"/>
      </left>
      <right style="thick">
        <color theme="0"/>
      </right>
      <top/>
      <bottom/>
      <diagonal/>
    </border>
    <border>
      <left style="double">
        <color theme="9" tint="-0.24994659260841701"/>
      </left>
      <right/>
      <top style="double">
        <color theme="9" tint="-0.24994659260841701"/>
      </top>
      <bottom/>
      <diagonal/>
    </border>
    <border>
      <left/>
      <right/>
      <top style="double">
        <color theme="9" tint="-0.24994659260841701"/>
      </top>
      <bottom/>
      <diagonal/>
    </border>
    <border>
      <left/>
      <right style="double">
        <color theme="9" tint="-0.24994659260841701"/>
      </right>
      <top style="double">
        <color theme="9" tint="-0.24994659260841701"/>
      </top>
      <bottom/>
      <diagonal/>
    </border>
    <border>
      <left style="double">
        <color theme="9" tint="-0.24994659260841701"/>
      </left>
      <right/>
      <top/>
      <bottom/>
      <diagonal/>
    </border>
    <border>
      <left/>
      <right style="double">
        <color theme="9" tint="-0.24994659260841701"/>
      </right>
      <top/>
      <bottom/>
      <diagonal/>
    </border>
    <border>
      <left style="double">
        <color theme="9" tint="-0.24994659260841701"/>
      </left>
      <right/>
      <top/>
      <bottom style="double">
        <color theme="9" tint="-0.24994659260841701"/>
      </bottom>
      <diagonal/>
    </border>
    <border>
      <left/>
      <right/>
      <top/>
      <bottom style="double">
        <color theme="9" tint="-0.24994659260841701"/>
      </bottom>
      <diagonal/>
    </border>
    <border>
      <left/>
      <right style="double">
        <color theme="9" tint="-0.24994659260841701"/>
      </right>
      <top/>
      <bottom style="double">
        <color theme="9" tint="-0.24994659260841701"/>
      </bottom>
      <diagonal/>
    </border>
    <border>
      <left style="thick">
        <color theme="0"/>
      </left>
      <right style="thick">
        <color theme="0"/>
      </right>
      <top/>
      <bottom style="thick">
        <color theme="0"/>
      </bottom>
      <diagonal/>
    </border>
    <border>
      <left style="thick">
        <color theme="0"/>
      </left>
      <right style="thick">
        <color theme="0"/>
      </right>
      <top style="thick">
        <color theme="0"/>
      </top>
      <bottom/>
      <diagonal/>
    </border>
    <border>
      <left/>
      <right style="hair">
        <color theme="4"/>
      </right>
      <top style="thin">
        <color theme="4"/>
      </top>
      <bottom style="hair">
        <color theme="4"/>
      </bottom>
      <diagonal/>
    </border>
    <border>
      <left/>
      <right style="hair">
        <color theme="4"/>
      </right>
      <top style="hair">
        <color theme="4"/>
      </top>
      <bottom style="hair">
        <color theme="4"/>
      </bottom>
      <diagonal/>
    </border>
    <border>
      <left/>
      <right style="hair">
        <color theme="4"/>
      </right>
      <top style="hair">
        <color theme="4"/>
      </top>
      <bottom style="thin">
        <color theme="4"/>
      </bottom>
      <diagonal/>
    </border>
  </borders>
  <cellStyleXfs count="4">
    <xf numFmtId="0" fontId="0" fillId="0" borderId="0"/>
    <xf numFmtId="9" fontId="2" fillId="0" borderId="0" applyFont="0" applyFill="0" applyBorder="0" applyAlignment="0" applyProtection="0"/>
    <xf numFmtId="0" fontId="4" fillId="2" borderId="0" applyNumberFormat="0" applyBorder="0" applyAlignment="0" applyProtection="0"/>
    <xf numFmtId="0" fontId="1" fillId="5" borderId="0" applyNumberFormat="0" applyBorder="0" applyAlignment="0" applyProtection="0"/>
  </cellStyleXfs>
  <cellXfs count="46">
    <xf numFmtId="0" fontId="0" fillId="0" borderId="0" xfId="0"/>
    <xf numFmtId="0" fontId="5" fillId="0" borderId="0" xfId="0" applyFont="1"/>
    <xf numFmtId="0" fontId="5" fillId="0" borderId="0" xfId="0" applyFont="1" applyAlignment="1">
      <alignment horizontal="right"/>
    </xf>
    <xf numFmtId="165" fontId="5" fillId="0" borderId="0" xfId="0" applyNumberFormat="1" applyFont="1"/>
    <xf numFmtId="0" fontId="6" fillId="2" borderId="0" xfId="2" applyFont="1" applyAlignment="1">
      <alignment horizontal="center"/>
    </xf>
    <xf numFmtId="0" fontId="6" fillId="2" borderId="0" xfId="2" applyFont="1" applyAlignment="1">
      <alignment horizontal="center" vertical="center"/>
    </xf>
    <xf numFmtId="0" fontId="8" fillId="0" borderId="0" xfId="0" applyFont="1" applyAlignment="1">
      <alignment horizontal="right"/>
    </xf>
    <xf numFmtId="0" fontId="7" fillId="3" borderId="1" xfId="2" applyFont="1" applyFill="1" applyBorder="1" applyAlignment="1">
      <alignment horizontal="center" vertical="center" wrapText="1"/>
    </xf>
    <xf numFmtId="0" fontId="5" fillId="0" borderId="2" xfId="0" applyFont="1" applyBorder="1" applyAlignment="1">
      <alignment horizontal="right"/>
    </xf>
    <xf numFmtId="0" fontId="5" fillId="0" borderId="3" xfId="0" applyFont="1" applyBorder="1"/>
    <xf numFmtId="0" fontId="5" fillId="0" borderId="4" xfId="0" applyFont="1" applyBorder="1"/>
    <xf numFmtId="0" fontId="5" fillId="0" borderId="5" xfId="0" applyFont="1" applyBorder="1" applyAlignment="1">
      <alignment horizontal="right"/>
    </xf>
    <xf numFmtId="165" fontId="5" fillId="0" borderId="6" xfId="0" applyNumberFormat="1" applyFont="1" applyBorder="1"/>
    <xf numFmtId="166" fontId="5" fillId="0" borderId="6" xfId="1" applyNumberFormat="1" applyFont="1" applyBorder="1"/>
    <xf numFmtId="166" fontId="5" fillId="0" borderId="7" xfId="1" applyNumberFormat="1" applyFont="1" applyBorder="1"/>
    <xf numFmtId="0" fontId="5" fillId="0" borderId="8" xfId="0" applyFont="1" applyBorder="1" applyAlignment="1">
      <alignment horizontal="right"/>
    </xf>
    <xf numFmtId="165" fontId="5" fillId="0" borderId="9" xfId="0" applyNumberFormat="1" applyFont="1" applyBorder="1"/>
    <xf numFmtId="166" fontId="5" fillId="0" borderId="9" xfId="1" applyNumberFormat="1" applyFont="1" applyBorder="1"/>
    <xf numFmtId="166" fontId="5" fillId="0" borderId="10" xfId="1" applyNumberFormat="1" applyFont="1" applyBorder="1"/>
    <xf numFmtId="0" fontId="9" fillId="0" borderId="0" xfId="0" applyFont="1" applyAlignment="1">
      <alignment horizontal="right"/>
    </xf>
    <xf numFmtId="164" fontId="9" fillId="0" borderId="0" xfId="1" applyNumberFormat="1" applyFont="1"/>
    <xf numFmtId="2" fontId="10" fillId="2" borderId="11" xfId="2" applyNumberFormat="1" applyFont="1" applyBorder="1" applyAlignment="1">
      <alignment horizontal="center"/>
    </xf>
    <xf numFmtId="0" fontId="5" fillId="4" borderId="0" xfId="0" applyFont="1" applyFill="1"/>
    <xf numFmtId="0" fontId="5" fillId="4" borderId="0" xfId="0" applyFont="1" applyFill="1" applyAlignment="1">
      <alignment horizontal="right"/>
    </xf>
    <xf numFmtId="164" fontId="10" fillId="2" borderId="11" xfId="1" applyNumberFormat="1" applyFont="1" applyFill="1" applyBorder="1" applyAlignment="1">
      <alignment horizontal="center"/>
    </xf>
    <xf numFmtId="164" fontId="10" fillId="2" borderId="20" xfId="1" applyNumberFormat="1" applyFont="1" applyFill="1" applyBorder="1" applyAlignment="1">
      <alignment horizontal="center"/>
    </xf>
    <xf numFmtId="164" fontId="10" fillId="2" borderId="21" xfId="1" applyNumberFormat="1" applyFont="1" applyFill="1" applyBorder="1" applyAlignment="1">
      <alignment horizontal="center"/>
    </xf>
    <xf numFmtId="0" fontId="12" fillId="0" borderId="0" xfId="0" applyFont="1"/>
    <xf numFmtId="10" fontId="10" fillId="2" borderId="20" xfId="1" applyNumberFormat="1" applyFont="1" applyFill="1" applyBorder="1" applyAlignment="1">
      <alignment horizontal="center"/>
    </xf>
    <xf numFmtId="10" fontId="10" fillId="2" borderId="21" xfId="1" applyNumberFormat="1" applyFont="1" applyFill="1" applyBorder="1" applyAlignment="1">
      <alignment horizontal="center"/>
    </xf>
    <xf numFmtId="0" fontId="5" fillId="0" borderId="22" xfId="0" applyFont="1" applyBorder="1" applyAlignment="1">
      <alignment horizontal="right"/>
    </xf>
    <xf numFmtId="2" fontId="5" fillId="0" borderId="23" xfId="0" applyNumberFormat="1" applyFont="1" applyBorder="1" applyAlignment="1">
      <alignment horizontal="right"/>
    </xf>
    <xf numFmtId="2" fontId="5" fillId="0" borderId="24" xfId="0" applyNumberFormat="1" applyFont="1" applyBorder="1" applyAlignment="1">
      <alignment horizontal="right"/>
    </xf>
    <xf numFmtId="0" fontId="8" fillId="4" borderId="0" xfId="2" applyFont="1" applyFill="1" applyAlignment="1">
      <alignment horizontal="center" vertical="center"/>
    </xf>
    <xf numFmtId="0" fontId="13" fillId="2" borderId="0" xfId="2" applyFont="1" applyAlignment="1">
      <alignment horizontal="center" vertical="center"/>
    </xf>
    <xf numFmtId="0" fontId="14" fillId="0" borderId="0" xfId="0" applyFont="1" applyAlignment="1">
      <alignment horizontal="center"/>
    </xf>
    <xf numFmtId="167" fontId="9" fillId="0" borderId="0" xfId="1" applyNumberFormat="1" applyFont="1"/>
    <xf numFmtId="0" fontId="11" fillId="5" borderId="12" xfId="3" applyFont="1" applyBorder="1" applyAlignment="1">
      <alignment horizontal="center" vertical="center" wrapText="1"/>
    </xf>
    <xf numFmtId="0" fontId="11" fillId="5" borderId="13" xfId="3" applyFont="1" applyBorder="1" applyAlignment="1">
      <alignment horizontal="center" vertical="center" wrapText="1"/>
    </xf>
    <xf numFmtId="0" fontId="11" fillId="5" borderId="14" xfId="3" applyFont="1" applyBorder="1" applyAlignment="1">
      <alignment horizontal="center" vertical="center" wrapText="1"/>
    </xf>
    <xf numFmtId="0" fontId="11" fillId="5" borderId="15" xfId="3" applyFont="1" applyBorder="1" applyAlignment="1">
      <alignment horizontal="center" vertical="center" wrapText="1"/>
    </xf>
    <xf numFmtId="0" fontId="11" fillId="5" borderId="0" xfId="3" applyFont="1" applyBorder="1" applyAlignment="1">
      <alignment horizontal="center" vertical="center" wrapText="1"/>
    </xf>
    <xf numFmtId="0" fontId="11" fillId="5" borderId="16" xfId="3" applyFont="1" applyBorder="1" applyAlignment="1">
      <alignment horizontal="center" vertical="center" wrapText="1"/>
    </xf>
    <xf numFmtId="0" fontId="11" fillId="5" borderId="17" xfId="3" applyFont="1" applyBorder="1" applyAlignment="1">
      <alignment horizontal="center" vertical="center" wrapText="1"/>
    </xf>
    <xf numFmtId="0" fontId="11" fillId="5" borderId="18" xfId="3" applyFont="1" applyBorder="1" applyAlignment="1">
      <alignment horizontal="center" vertical="center" wrapText="1"/>
    </xf>
    <xf numFmtId="0" fontId="11" fillId="5" borderId="19" xfId="3" applyFont="1" applyBorder="1" applyAlignment="1">
      <alignment horizontal="center" vertical="center" wrapText="1"/>
    </xf>
  </cellXfs>
  <cellStyles count="4">
    <cellStyle name="20% - Colore 6" xfId="3" builtinId="50"/>
    <cellStyle name="Colore 1" xfId="2" builtinId="29"/>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it-IT"/>
              <a:t>Mercato 1</a:t>
            </a:r>
          </a:p>
        </c:rich>
      </c:tx>
      <c:layout>
        <c:manualLayout>
          <c:xMode val="edge"/>
          <c:yMode val="edge"/>
          <c:x val="0.38937276404805837"/>
          <c:y val="2.194787379972565E-2"/>
        </c:manualLayout>
      </c:layout>
      <c:overlay val="0"/>
    </c:title>
    <c:autoTitleDeleted val="0"/>
    <c:plotArea>
      <c:layout>
        <c:manualLayout>
          <c:layoutTarget val="inner"/>
          <c:xMode val="edge"/>
          <c:yMode val="edge"/>
          <c:x val="0.13522054104185413"/>
          <c:y val="9.3984962406015032E-2"/>
          <c:w val="0.8207572374866029"/>
          <c:h val="0.68421052631578949"/>
        </c:manualLayout>
      </c:layout>
      <c:lineChart>
        <c:grouping val="standard"/>
        <c:varyColors val="0"/>
        <c:ser>
          <c:idx val="0"/>
          <c:order val="0"/>
          <c:spPr>
            <a:ln>
              <a:solidFill>
                <a:schemeClr val="accent3">
                  <a:lumMod val="75000"/>
                </a:schemeClr>
              </a:solidFill>
            </a:ln>
          </c:spPr>
          <c:marker>
            <c:spPr>
              <a:solidFill>
                <a:schemeClr val="accent1">
                  <a:lumMod val="20000"/>
                  <a:lumOff val="80000"/>
                </a:schemeClr>
              </a:solidFill>
            </c:spPr>
          </c:marker>
          <c:dLbls>
            <c:dLbl>
              <c:idx val="0"/>
              <c:layout>
                <c:manualLayout>
                  <c:x val="-7.1278825995807149E-2"/>
                  <c:y val="7.5187969924812026E-2"/>
                </c:manualLayout>
              </c:layout>
              <c:showLegendKey val="0"/>
              <c:showVal val="1"/>
              <c:showCatName val="0"/>
              <c:showSerName val="0"/>
              <c:showPercent val="0"/>
              <c:showBubbleSize val="0"/>
            </c:dLbl>
            <c:dLbl>
              <c:idx val="1"/>
              <c:layout>
                <c:manualLayout>
                  <c:x val="-8.8050314465408841E-2"/>
                  <c:y val="-4.5112781954887216E-2"/>
                </c:manualLayout>
              </c:layout>
              <c:showLegendKey val="0"/>
              <c:showVal val="1"/>
              <c:showCatName val="0"/>
              <c:showSerName val="0"/>
              <c:showPercent val="0"/>
              <c:showBubbleSize val="0"/>
            </c:dLbl>
            <c:dLbl>
              <c:idx val="2"/>
              <c:layout>
                <c:manualLayout>
                  <c:x val="-7.1278825995807121E-2"/>
                  <c:y val="-4.5112781954887243E-2"/>
                </c:manualLayout>
              </c:layout>
              <c:showLegendKey val="0"/>
              <c:showVal val="1"/>
              <c:showCatName val="0"/>
              <c:showSerName val="0"/>
              <c:showPercent val="0"/>
              <c:showBubbleSize val="0"/>
            </c:dLbl>
            <c:dLbl>
              <c:idx val="3"/>
              <c:layout>
                <c:manualLayout>
                  <c:x val="-2.9350104821802937E-2"/>
                  <c:y val="-4.5112781954887216E-2"/>
                </c:manualLayout>
              </c:layout>
              <c:showLegendKey val="0"/>
              <c:showVal val="1"/>
              <c:showCatName val="0"/>
              <c:showSerName val="0"/>
              <c:showPercent val="0"/>
              <c:showBubbleSize val="0"/>
            </c:dLbl>
            <c:dLbl>
              <c:idx val="4"/>
              <c:layout>
                <c:manualLayout>
                  <c:x val="-7.5471698113207475E-2"/>
                  <c:y val="5.5137844611528819E-2"/>
                </c:manualLayout>
              </c:layout>
              <c:showLegendKey val="0"/>
              <c:showVal val="1"/>
              <c:showCatName val="0"/>
              <c:showSerName val="0"/>
              <c:showPercent val="0"/>
              <c:showBubbleSize val="0"/>
            </c:dLbl>
            <c:dLbl>
              <c:idx val="5"/>
              <c:layout>
                <c:manualLayout>
                  <c:x val="-8.8050314465408799E-2"/>
                  <c:y val="-6.0150375939849621E-2"/>
                </c:manualLayout>
              </c:layout>
              <c:showLegendKey val="0"/>
              <c:showVal val="1"/>
              <c:showCatName val="0"/>
              <c:showSerName val="0"/>
              <c:showPercent val="0"/>
              <c:showBubbleSize val="0"/>
            </c:dLbl>
            <c:dLbl>
              <c:idx val="6"/>
              <c:layout>
                <c:manualLayout>
                  <c:x val="-3.7735849056603772E-2"/>
                  <c:y val="-5.012531328320801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'Calcoli - Lezione 5'!$B$3:$B$9</c:f>
              <c:strCache>
                <c:ptCount val="7"/>
                <c:pt idx="0">
                  <c:v>Prezzo iniziale</c:v>
                </c:pt>
                <c:pt idx="1">
                  <c:v>Mese 1</c:v>
                </c:pt>
                <c:pt idx="2">
                  <c:v>Mese 2</c:v>
                </c:pt>
                <c:pt idx="3">
                  <c:v>Mese 3</c:v>
                </c:pt>
                <c:pt idx="4">
                  <c:v>Mese 4</c:v>
                </c:pt>
                <c:pt idx="5">
                  <c:v>Mese 5</c:v>
                </c:pt>
                <c:pt idx="6">
                  <c:v>Mese 6</c:v>
                </c:pt>
              </c:strCache>
            </c:strRef>
          </c:cat>
          <c:val>
            <c:numRef>
              <c:f>'Calcoli - Lezione 5'!$C$3:$C$9</c:f>
              <c:numCache>
                <c:formatCode>0,0</c:formatCode>
                <c:ptCount val="7"/>
                <c:pt idx="0" formatCode="Standard">
                  <c:v>100</c:v>
                </c:pt>
                <c:pt idx="1">
                  <c:v>103.001045924503</c:v>
                </c:pt>
                <c:pt idx="2">
                  <c:v>103.73708072758762</c:v>
                </c:pt>
                <c:pt idx="3">
                  <c:v>102.18102451667382</c:v>
                </c:pt>
                <c:pt idx="4">
                  <c:v>99.830860952790317</c:v>
                </c:pt>
                <c:pt idx="5">
                  <c:v>101.32832386708216</c:v>
                </c:pt>
                <c:pt idx="6">
                  <c:v>103.35489034442381</c:v>
                </c:pt>
              </c:numCache>
            </c:numRef>
          </c:val>
          <c:smooth val="1"/>
        </c:ser>
        <c:dLbls>
          <c:showLegendKey val="0"/>
          <c:showVal val="0"/>
          <c:showCatName val="0"/>
          <c:showSerName val="0"/>
          <c:showPercent val="0"/>
          <c:showBubbleSize val="0"/>
        </c:dLbls>
        <c:marker val="1"/>
        <c:smooth val="0"/>
        <c:axId val="179312512"/>
        <c:axId val="179314048"/>
      </c:lineChart>
      <c:catAx>
        <c:axId val="179312512"/>
        <c:scaling>
          <c:orientation val="minMax"/>
        </c:scaling>
        <c:delete val="0"/>
        <c:axPos val="b"/>
        <c:numFmt formatCode="Standard"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it-IT"/>
          </a:p>
        </c:txPr>
        <c:crossAx val="179314048"/>
        <c:crosses val="autoZero"/>
        <c:auto val="1"/>
        <c:lblAlgn val="ctr"/>
        <c:lblOffset val="100"/>
        <c:tickLblSkip val="1"/>
        <c:tickMarkSkip val="1"/>
        <c:noMultiLvlLbl val="0"/>
      </c:catAx>
      <c:valAx>
        <c:axId val="179314048"/>
        <c:scaling>
          <c:orientation val="minMax"/>
          <c:max val="108"/>
          <c:min val="92"/>
        </c:scaling>
        <c:delete val="0"/>
        <c:axPos val="l"/>
        <c:numFmt formatCode="Standard"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79312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25400">
      <a:solidFill>
        <a:schemeClr val="bg1">
          <a:lumMod val="50000"/>
        </a:schemeClr>
      </a:solidFill>
      <a:prstDash val="solid"/>
    </a:ln>
  </c:spPr>
  <c:txPr>
    <a:bodyPr/>
    <a:lstStyle/>
    <a:p>
      <a:pPr>
        <a:defRPr sz="8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it-IT"/>
              <a:t>Mercato 2</a:t>
            </a:r>
          </a:p>
        </c:rich>
      </c:tx>
      <c:layout>
        <c:manualLayout>
          <c:xMode val="edge"/>
          <c:yMode val="edge"/>
          <c:x val="0.38937276404805837"/>
          <c:y val="2.194787379972565E-2"/>
        </c:manualLayout>
      </c:layout>
      <c:overlay val="0"/>
    </c:title>
    <c:autoTitleDeleted val="0"/>
    <c:plotArea>
      <c:layout>
        <c:manualLayout>
          <c:layoutTarget val="inner"/>
          <c:xMode val="edge"/>
          <c:yMode val="edge"/>
          <c:x val="0.13522054104185413"/>
          <c:y val="9.3984962406015032E-2"/>
          <c:w val="0.8207572374866029"/>
          <c:h val="0.68421052631578949"/>
        </c:manualLayout>
      </c:layout>
      <c:lineChart>
        <c:grouping val="standard"/>
        <c:varyColors val="0"/>
        <c:ser>
          <c:idx val="0"/>
          <c:order val="0"/>
          <c:spPr>
            <a:ln>
              <a:solidFill>
                <a:srgbClr val="F79646">
                  <a:lumMod val="75000"/>
                </a:srgbClr>
              </a:solidFill>
            </a:ln>
          </c:spPr>
          <c:marker>
            <c:spPr>
              <a:solidFill>
                <a:schemeClr val="accent1">
                  <a:lumMod val="20000"/>
                  <a:lumOff val="80000"/>
                </a:schemeClr>
              </a:solidFill>
            </c:spPr>
          </c:marker>
          <c:dLbls>
            <c:dLbl>
              <c:idx val="0"/>
              <c:layout>
                <c:manualLayout>
                  <c:x val="-7.1278825995807149E-2"/>
                  <c:y val="7.5187969924812026E-2"/>
                </c:manualLayout>
              </c:layout>
              <c:showLegendKey val="0"/>
              <c:showVal val="1"/>
              <c:showCatName val="0"/>
              <c:showSerName val="0"/>
              <c:showPercent val="0"/>
              <c:showBubbleSize val="0"/>
            </c:dLbl>
            <c:dLbl>
              <c:idx val="1"/>
              <c:layout>
                <c:manualLayout>
                  <c:x val="-8.8050314465408841E-2"/>
                  <c:y val="-4.5112781954887216E-2"/>
                </c:manualLayout>
              </c:layout>
              <c:showLegendKey val="0"/>
              <c:showVal val="1"/>
              <c:showCatName val="0"/>
              <c:showSerName val="0"/>
              <c:showPercent val="0"/>
              <c:showBubbleSize val="0"/>
            </c:dLbl>
            <c:dLbl>
              <c:idx val="2"/>
              <c:layout>
                <c:manualLayout>
                  <c:x val="-7.1278825995807121E-2"/>
                  <c:y val="-4.5112781954887243E-2"/>
                </c:manualLayout>
              </c:layout>
              <c:showLegendKey val="0"/>
              <c:showVal val="1"/>
              <c:showCatName val="0"/>
              <c:showSerName val="0"/>
              <c:showPercent val="0"/>
              <c:showBubbleSize val="0"/>
            </c:dLbl>
            <c:dLbl>
              <c:idx val="3"/>
              <c:layout>
                <c:manualLayout>
                  <c:x val="-2.9350104821802937E-2"/>
                  <c:y val="-4.5112781954887216E-2"/>
                </c:manualLayout>
              </c:layout>
              <c:showLegendKey val="0"/>
              <c:showVal val="1"/>
              <c:showCatName val="0"/>
              <c:showSerName val="0"/>
              <c:showPercent val="0"/>
              <c:showBubbleSize val="0"/>
            </c:dLbl>
            <c:dLbl>
              <c:idx val="4"/>
              <c:layout>
                <c:manualLayout>
                  <c:x val="-7.5471698113207475E-2"/>
                  <c:y val="5.5137844611528819E-2"/>
                </c:manualLayout>
              </c:layout>
              <c:showLegendKey val="0"/>
              <c:showVal val="1"/>
              <c:showCatName val="0"/>
              <c:showSerName val="0"/>
              <c:showPercent val="0"/>
              <c:showBubbleSize val="0"/>
            </c:dLbl>
            <c:dLbl>
              <c:idx val="5"/>
              <c:layout>
                <c:manualLayout>
                  <c:x val="-8.8050314465408799E-2"/>
                  <c:y val="-6.0150375939849621E-2"/>
                </c:manualLayout>
              </c:layout>
              <c:showLegendKey val="0"/>
              <c:showVal val="1"/>
              <c:showCatName val="0"/>
              <c:showSerName val="0"/>
              <c:showPercent val="0"/>
              <c:showBubbleSize val="0"/>
            </c:dLbl>
            <c:dLbl>
              <c:idx val="6"/>
              <c:layout>
                <c:manualLayout>
                  <c:x val="-3.7735849056603772E-2"/>
                  <c:y val="-5.012531328320801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'Calcoli - Lezione 5'!$B$3:$B$9</c:f>
              <c:strCache>
                <c:ptCount val="7"/>
                <c:pt idx="0">
                  <c:v>Prezzo iniziale</c:v>
                </c:pt>
                <c:pt idx="1">
                  <c:v>Mese 1</c:v>
                </c:pt>
                <c:pt idx="2">
                  <c:v>Mese 2</c:v>
                </c:pt>
                <c:pt idx="3">
                  <c:v>Mese 3</c:v>
                </c:pt>
                <c:pt idx="4">
                  <c:v>Mese 4</c:v>
                </c:pt>
                <c:pt idx="5">
                  <c:v>Mese 5</c:v>
                </c:pt>
                <c:pt idx="6">
                  <c:v>Mese 6</c:v>
                </c:pt>
              </c:strCache>
            </c:strRef>
          </c:cat>
          <c:val>
            <c:numRef>
              <c:f>'Calcoli - Lezione 5'!$D$3:$D$9</c:f>
              <c:numCache>
                <c:formatCode>0,0</c:formatCode>
                <c:ptCount val="7"/>
                <c:pt idx="0" formatCode="Standard">
                  <c:v>100</c:v>
                </c:pt>
                <c:pt idx="1">
                  <c:v>98.946394843421743</c:v>
                </c:pt>
                <c:pt idx="2">
                  <c:v>97.780974168230401</c:v>
                </c:pt>
                <c:pt idx="3">
                  <c:v>100.22549852243615</c:v>
                </c:pt>
                <c:pt idx="4">
                  <c:v>103.33404175328042</c:v>
                </c:pt>
                <c:pt idx="5">
                  <c:v>102.62111052698928</c:v>
                </c:pt>
                <c:pt idx="6">
                  <c:v>105.90498606385295</c:v>
                </c:pt>
              </c:numCache>
            </c:numRef>
          </c:val>
          <c:smooth val="1"/>
        </c:ser>
        <c:dLbls>
          <c:showLegendKey val="0"/>
          <c:showVal val="0"/>
          <c:showCatName val="0"/>
          <c:showSerName val="0"/>
          <c:showPercent val="0"/>
          <c:showBubbleSize val="0"/>
        </c:dLbls>
        <c:marker val="1"/>
        <c:smooth val="0"/>
        <c:axId val="179248512"/>
        <c:axId val="179250304"/>
      </c:lineChart>
      <c:catAx>
        <c:axId val="179248512"/>
        <c:scaling>
          <c:orientation val="minMax"/>
        </c:scaling>
        <c:delete val="0"/>
        <c:axPos val="b"/>
        <c:numFmt formatCode="Standard"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it-IT"/>
          </a:p>
        </c:txPr>
        <c:crossAx val="179250304"/>
        <c:crosses val="autoZero"/>
        <c:auto val="1"/>
        <c:lblAlgn val="ctr"/>
        <c:lblOffset val="100"/>
        <c:tickLblSkip val="1"/>
        <c:tickMarkSkip val="1"/>
        <c:noMultiLvlLbl val="0"/>
      </c:catAx>
      <c:valAx>
        <c:axId val="179250304"/>
        <c:scaling>
          <c:orientation val="minMax"/>
          <c:max val="108"/>
          <c:min val="92"/>
        </c:scaling>
        <c:delete val="0"/>
        <c:axPos val="l"/>
        <c:numFmt formatCode="Standard"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79248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25400">
      <a:solidFill>
        <a:schemeClr val="bg1">
          <a:lumMod val="50000"/>
        </a:schemeClr>
      </a:solidFill>
      <a:prstDash val="solid"/>
    </a:ln>
  </c:spPr>
  <c:txPr>
    <a:bodyPr/>
    <a:lstStyle/>
    <a:p>
      <a:pPr>
        <a:defRPr sz="8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9524</xdr:colOff>
      <xdr:row>0</xdr:row>
      <xdr:rowOff>885825</xdr:rowOff>
    </xdr:from>
    <xdr:ext cx="2457451" cy="436786"/>
    <xdr:sp macro="" textlink="">
      <xdr:nvSpPr>
        <xdr:cNvPr id="2" name="TextBox 1"/>
        <xdr:cNvSpPr txBox="1"/>
      </xdr:nvSpPr>
      <xdr:spPr>
        <a:xfrm>
          <a:off x="590549" y="885825"/>
          <a:ext cx="2457451" cy="436786"/>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it-IT" sz="1100"/>
            <a:t>Di seguito la serie dei prezzi del Mercato 1 e del Mercato 2</a:t>
          </a:r>
        </a:p>
      </xdr:txBody>
    </xdr:sp>
    <xdr:clientData/>
  </xdr:oneCellAnchor>
  <xdr:oneCellAnchor>
    <xdr:from>
      <xdr:col>1</xdr:col>
      <xdr:colOff>0</xdr:colOff>
      <xdr:row>10</xdr:row>
      <xdr:rowOff>466725</xdr:rowOff>
    </xdr:from>
    <xdr:ext cx="2457451" cy="436786"/>
    <xdr:sp macro="" textlink="">
      <xdr:nvSpPr>
        <xdr:cNvPr id="3" name="TextBox 2"/>
        <xdr:cNvSpPr txBox="1"/>
      </xdr:nvSpPr>
      <xdr:spPr>
        <a:xfrm>
          <a:off x="485775" y="2762250"/>
          <a:ext cx="2457451" cy="436786"/>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it-IT" sz="1100"/>
            <a:t>Calcolo della volatilità dei</a:t>
          </a:r>
          <a:r>
            <a:rPr lang="it-IT" sz="1100" baseline="0"/>
            <a:t> prezzi dei due mercati</a:t>
          </a:r>
          <a:endParaRPr lang="it-IT" sz="1100"/>
        </a:p>
      </xdr:txBody>
    </xdr:sp>
    <xdr:clientData/>
  </xdr:oneCellAnchor>
  <xdr:twoCellAnchor>
    <xdr:from>
      <xdr:col>7</xdr:col>
      <xdr:colOff>85725</xdr:colOff>
      <xdr:row>16</xdr:row>
      <xdr:rowOff>142876</xdr:rowOff>
    </xdr:from>
    <xdr:to>
      <xdr:col>10</xdr:col>
      <xdr:colOff>0</xdr:colOff>
      <xdr:row>19</xdr:row>
      <xdr:rowOff>171450</xdr:rowOff>
    </xdr:to>
    <xdr:sp macro="" textlink="">
      <xdr:nvSpPr>
        <xdr:cNvPr id="4" name="Line Callout 2 3"/>
        <xdr:cNvSpPr/>
      </xdr:nvSpPr>
      <xdr:spPr>
        <a:xfrm>
          <a:off x="5181600" y="4524376"/>
          <a:ext cx="1743075" cy="600074"/>
        </a:xfrm>
        <a:prstGeom prst="borderCallout2">
          <a:avLst>
            <a:gd name="adj1" fmla="val 48909"/>
            <a:gd name="adj2" fmla="val -3961"/>
            <a:gd name="adj3" fmla="val 48909"/>
            <a:gd name="adj4" fmla="val -17760"/>
            <a:gd name="adj5" fmla="val 85515"/>
            <a:gd name="adj6" fmla="val -38052"/>
          </a:avLst>
        </a:prstGeom>
        <a:solidFill>
          <a:schemeClr val="accent1">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000">
              <a:solidFill>
                <a:sysClr val="windowText" lastClr="000000"/>
              </a:solidFill>
            </a:rPr>
            <a:t>qui calcoliamo la deviazione standard dei rendimenti di ciascun mercato</a:t>
          </a:r>
        </a:p>
      </xdr:txBody>
    </xdr:sp>
    <xdr:clientData/>
  </xdr:twoCellAnchor>
  <xdr:twoCellAnchor>
    <xdr:from>
      <xdr:col>7</xdr:col>
      <xdr:colOff>95248</xdr:colOff>
      <xdr:row>21</xdr:row>
      <xdr:rowOff>19049</xdr:rowOff>
    </xdr:from>
    <xdr:to>
      <xdr:col>12</xdr:col>
      <xdr:colOff>400050</xdr:colOff>
      <xdr:row>25</xdr:row>
      <xdr:rowOff>152400</xdr:rowOff>
    </xdr:to>
    <xdr:sp macro="" textlink="">
      <xdr:nvSpPr>
        <xdr:cNvPr id="5" name="Line Callout 2 4"/>
        <xdr:cNvSpPr/>
      </xdr:nvSpPr>
      <xdr:spPr>
        <a:xfrm>
          <a:off x="5191123" y="5353049"/>
          <a:ext cx="3352802" cy="895351"/>
        </a:xfrm>
        <a:prstGeom prst="borderCallout2">
          <a:avLst>
            <a:gd name="adj1" fmla="val 46410"/>
            <a:gd name="adj2" fmla="val -2367"/>
            <a:gd name="adj3" fmla="val 38963"/>
            <a:gd name="adj4" fmla="val -14395"/>
            <a:gd name="adj5" fmla="val -11178"/>
            <a:gd name="adj6" fmla="val -20072"/>
          </a:avLst>
        </a:prstGeom>
        <a:solidFill>
          <a:schemeClr val="accent1">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000">
              <a:solidFill>
                <a:sysClr val="windowText" lastClr="000000"/>
              </a:solidFill>
            </a:rPr>
            <a:t>Per annualizzare la deviazione standard basta moltiplicare il dato di deviazione standard per la frequenza annuale dei dati utilizzati. In questo caso, con dati mensili, moltiplichiamo per la radice di 12. Se, ad esempio, fossero dati settimanali, moltiplicheremmo per la radice quadrata di 52.</a:t>
          </a:r>
        </a:p>
      </xdr:txBody>
    </xdr:sp>
    <xdr:clientData/>
  </xdr:twoCellAnchor>
  <xdr:twoCellAnchor>
    <xdr:from>
      <xdr:col>4</xdr:col>
      <xdr:colOff>561975</xdr:colOff>
      <xdr:row>0</xdr:row>
      <xdr:rowOff>819150</xdr:rowOff>
    </xdr:from>
    <xdr:to>
      <xdr:col>9</xdr:col>
      <xdr:colOff>171450</xdr:colOff>
      <xdr:row>10</xdr:row>
      <xdr:rowOff>104775</xdr:rowOff>
    </xdr:to>
    <xdr:graphicFrame macro="">
      <xdr:nvGraphicFramePr>
        <xdr:cNvPr id="9"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257175</xdr:colOff>
      <xdr:row>0</xdr:row>
      <xdr:rowOff>809625</xdr:rowOff>
    </xdr:from>
    <xdr:to>
      <xdr:col>14</xdr:col>
      <xdr:colOff>95250</xdr:colOff>
      <xdr:row>10</xdr:row>
      <xdr:rowOff>95250</xdr:rowOff>
    </xdr:to>
    <xdr:graphicFrame macro="">
      <xdr:nvGraphicFramePr>
        <xdr:cNvPr id="10"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38100</xdr:colOff>
      <xdr:row>27</xdr:row>
      <xdr:rowOff>8748</xdr:rowOff>
    </xdr:from>
    <xdr:ext cx="3133726" cy="781240"/>
    <xdr:sp macro="" textlink="">
      <xdr:nvSpPr>
        <xdr:cNvPr id="11" name="TextBox 10"/>
        <xdr:cNvSpPr txBox="1"/>
      </xdr:nvSpPr>
      <xdr:spPr>
        <a:xfrm>
          <a:off x="619125" y="6485748"/>
          <a:ext cx="3133726" cy="78124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it-IT" sz="1100"/>
            <a:t>Calcoliamo, ora, la correlazione tra i rendimenti (ossia le variazioni di prezzo) dei due mercati.</a:t>
          </a:r>
        </a:p>
        <a:p>
          <a:pPr algn="ctr"/>
          <a:r>
            <a:rPr lang="it-IT" sz="1100"/>
            <a:t>Per farlo utilizziamo la funzione predefinita in excel: "correlazione()"</a:t>
          </a:r>
        </a:p>
      </xdr:txBody>
    </xdr:sp>
    <xdr:clientData/>
  </xdr:oneCellAnchor>
  <xdr:twoCellAnchor>
    <xdr:from>
      <xdr:col>1</xdr:col>
      <xdr:colOff>0</xdr:colOff>
      <xdr:row>26</xdr:row>
      <xdr:rowOff>161925</xdr:rowOff>
    </xdr:from>
    <xdr:to>
      <xdr:col>5</xdr:col>
      <xdr:colOff>9525</xdr:colOff>
      <xdr:row>33</xdr:row>
      <xdr:rowOff>152400</xdr:rowOff>
    </xdr:to>
    <xdr:sp macro="" textlink="">
      <xdr:nvSpPr>
        <xdr:cNvPr id="12" name="Rectangle 11"/>
        <xdr:cNvSpPr/>
      </xdr:nvSpPr>
      <xdr:spPr>
        <a:xfrm>
          <a:off x="581025" y="6448425"/>
          <a:ext cx="3190875" cy="13239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3</xdr:col>
      <xdr:colOff>600075</xdr:colOff>
      <xdr:row>45</xdr:row>
      <xdr:rowOff>0</xdr:rowOff>
    </xdr:from>
    <xdr:to>
      <xdr:col>7</xdr:col>
      <xdr:colOff>504825</xdr:colOff>
      <xdr:row>48</xdr:row>
      <xdr:rowOff>19049</xdr:rowOff>
    </xdr:to>
    <xdr:sp macro="" textlink="">
      <xdr:nvSpPr>
        <xdr:cNvPr id="13" name="Line Callout 2 3"/>
        <xdr:cNvSpPr/>
      </xdr:nvSpPr>
      <xdr:spPr>
        <a:xfrm>
          <a:off x="2895600" y="9953625"/>
          <a:ext cx="2705100" cy="600074"/>
        </a:xfrm>
        <a:prstGeom prst="borderCallout2">
          <a:avLst>
            <a:gd name="adj1" fmla="val 48909"/>
            <a:gd name="adj2" fmla="val -4177"/>
            <a:gd name="adj3" fmla="val 17163"/>
            <a:gd name="adj4" fmla="val -9625"/>
            <a:gd name="adj5" fmla="val 1388"/>
            <a:gd name="adj6" fmla="val -20044"/>
          </a:avLst>
        </a:prstGeom>
        <a:solidFill>
          <a:schemeClr val="accent1">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000">
              <a:solidFill>
                <a:sysClr val="windowText" lastClr="000000"/>
              </a:solidFill>
            </a:rPr>
            <a:t>La composizione del portafoglio ottimale</a:t>
          </a:r>
          <a:r>
            <a:rPr lang="it-IT" sz="1000" baseline="0">
              <a:solidFill>
                <a:sysClr val="windowText" lastClr="000000"/>
              </a:solidFill>
            </a:rPr>
            <a:t> è stata ottenuta utilizzando il software Efficient Frontier che implementa l'algoritmo di Markowitz</a:t>
          </a:r>
          <a:endParaRPr lang="it-IT" sz="1000">
            <a:solidFill>
              <a:sysClr val="windowText" lastClr="000000"/>
            </a:solidFill>
          </a:endParaRPr>
        </a:p>
      </xdr:txBody>
    </xdr:sp>
    <xdr:clientData/>
  </xdr:twoCellAnchor>
  <xdr:oneCellAnchor>
    <xdr:from>
      <xdr:col>1</xdr:col>
      <xdr:colOff>0</xdr:colOff>
      <xdr:row>50</xdr:row>
      <xdr:rowOff>476251</xdr:rowOff>
    </xdr:from>
    <xdr:ext cx="3905250" cy="781240"/>
    <xdr:sp macro="" textlink="">
      <xdr:nvSpPr>
        <xdr:cNvPr id="14" name="TextBox 10"/>
        <xdr:cNvSpPr txBox="1"/>
      </xdr:nvSpPr>
      <xdr:spPr>
        <a:xfrm>
          <a:off x="581025" y="11410951"/>
          <a:ext cx="3905250" cy="78124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it-IT" sz="1100"/>
            <a:t>Ora simuliamo</a:t>
          </a:r>
          <a:r>
            <a:rPr lang="it-IT" sz="1100" baseline="0"/>
            <a:t> l'andamento del portafoglio ottimale utilizzando i prezzi dei mercati 1 e 2. Potremo verificare che volatilità e rendimento del portafoglio ottenuto sono esattamente quelli calcolati con il software Efficient Frontier</a:t>
          </a:r>
          <a:endParaRPr lang="it-IT" sz="1100"/>
        </a:p>
      </xdr:txBody>
    </xdr:sp>
    <xdr:clientData/>
  </xdr:oneCellAnchor>
  <xdr:twoCellAnchor>
    <xdr:from>
      <xdr:col>3</xdr:col>
      <xdr:colOff>600075</xdr:colOff>
      <xdr:row>48</xdr:row>
      <xdr:rowOff>47625</xdr:rowOff>
    </xdr:from>
    <xdr:to>
      <xdr:col>7</xdr:col>
      <xdr:colOff>114300</xdr:colOff>
      <xdr:row>50</xdr:row>
      <xdr:rowOff>266699</xdr:rowOff>
    </xdr:to>
    <xdr:sp macro="" textlink="">
      <xdr:nvSpPr>
        <xdr:cNvPr id="15" name="Line Callout 2 3"/>
        <xdr:cNvSpPr/>
      </xdr:nvSpPr>
      <xdr:spPr>
        <a:xfrm>
          <a:off x="2895600" y="10591800"/>
          <a:ext cx="2314575" cy="609599"/>
        </a:xfrm>
        <a:prstGeom prst="borderCallout2">
          <a:avLst>
            <a:gd name="adj1" fmla="val 48909"/>
            <a:gd name="adj2" fmla="val -4177"/>
            <a:gd name="adj3" fmla="val 17163"/>
            <a:gd name="adj4" fmla="val -9625"/>
            <a:gd name="adj5" fmla="val -6425"/>
            <a:gd name="adj6" fmla="val -24159"/>
          </a:avLst>
        </a:prstGeom>
        <a:solidFill>
          <a:schemeClr val="accent1">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000">
              <a:solidFill>
                <a:sysClr val="windowText" lastClr="000000"/>
              </a:solidFill>
            </a:rPr>
            <a:t>I dati di rendimento e volatilità attesi del portafoglio ottimale</a:t>
          </a:r>
          <a:r>
            <a:rPr lang="it-IT" sz="1000" baseline="0">
              <a:solidFill>
                <a:sysClr val="windowText" lastClr="000000"/>
              </a:solidFill>
            </a:rPr>
            <a:t> sono stati calcolati utilizzando il software Efficient Frontier </a:t>
          </a:r>
          <a:endParaRPr lang="it-IT" sz="1000">
            <a:solidFill>
              <a:sysClr val="windowText" lastClr="000000"/>
            </a:solidFill>
          </a:endParaRPr>
        </a:p>
      </xdr:txBody>
    </xdr:sp>
    <xdr:clientData/>
  </xdr:twoCellAnchor>
  <xdr:twoCellAnchor>
    <xdr:from>
      <xdr:col>0</xdr:col>
      <xdr:colOff>66675</xdr:colOff>
      <xdr:row>0</xdr:row>
      <xdr:rowOff>19050</xdr:rowOff>
    </xdr:from>
    <xdr:to>
      <xdr:col>14</xdr:col>
      <xdr:colOff>95250</xdr:colOff>
      <xdr:row>0</xdr:row>
      <xdr:rowOff>723900</xdr:rowOff>
    </xdr:to>
    <xdr:sp macro="" textlink="">
      <xdr:nvSpPr>
        <xdr:cNvPr id="6" name="CasellaDiTesto 5"/>
        <xdr:cNvSpPr txBox="1"/>
      </xdr:nvSpPr>
      <xdr:spPr>
        <a:xfrm>
          <a:off x="66675" y="19050"/>
          <a:ext cx="9391650" cy="704850"/>
        </a:xfrm>
        <a:prstGeom prst="rect">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wrap="square" rtlCol="0" anchor="ctr"/>
        <a:lstStyle/>
        <a:p>
          <a:pPr algn="ctr"/>
          <a:r>
            <a:rPr lang="it-IT" sz="1800"/>
            <a:t>Allegato</a:t>
          </a:r>
          <a:r>
            <a:rPr lang="it-IT" sz="1800" baseline="0"/>
            <a:t> alla Lezione  5 del Corso di Asset Allocation Quantitativa di nonsolofondi.it</a:t>
          </a:r>
          <a:endParaRPr lang="it-IT" sz="1800"/>
        </a:p>
      </xdr:txBody>
    </xdr:sp>
    <xdr:clientData/>
  </xdr:twoCellAnchor>
  <xdr:twoCellAnchor>
    <xdr:from>
      <xdr:col>7</xdr:col>
      <xdr:colOff>0</xdr:colOff>
      <xdr:row>61</xdr:row>
      <xdr:rowOff>38100</xdr:rowOff>
    </xdr:from>
    <xdr:to>
      <xdr:col>10</xdr:col>
      <xdr:colOff>600075</xdr:colOff>
      <xdr:row>65</xdr:row>
      <xdr:rowOff>171450</xdr:rowOff>
    </xdr:to>
    <xdr:sp macro="" textlink="">
      <xdr:nvSpPr>
        <xdr:cNvPr id="20" name="Line Callout 2 3"/>
        <xdr:cNvSpPr/>
      </xdr:nvSpPr>
      <xdr:spPr>
        <a:xfrm>
          <a:off x="5095875" y="15011400"/>
          <a:ext cx="2428875" cy="923925"/>
        </a:xfrm>
        <a:prstGeom prst="borderCallout2">
          <a:avLst>
            <a:gd name="adj1" fmla="val 44007"/>
            <a:gd name="adj2" fmla="val -4177"/>
            <a:gd name="adj3" fmla="val 17163"/>
            <a:gd name="adj4" fmla="val -9625"/>
            <a:gd name="adj5" fmla="val -6425"/>
            <a:gd name="adj6" fmla="val -24159"/>
          </a:avLst>
        </a:prstGeom>
        <a:solidFill>
          <a:schemeClr val="accent1">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050">
              <a:solidFill>
                <a:sysClr val="windowText" lastClr="000000"/>
              </a:solidFill>
            </a:rPr>
            <a:t>I dati di rendimento e volatilità effettivamente</a:t>
          </a:r>
          <a:r>
            <a:rPr lang="it-IT" sz="1050" baseline="0">
              <a:solidFill>
                <a:sysClr val="windowText" lastClr="000000"/>
              </a:solidFill>
            </a:rPr>
            <a:t> realizzati dal portafoglio coincidono con quanto calcolato dal software Efficient Frontier (modello di Markowitz)</a:t>
          </a:r>
          <a:endParaRPr lang="it-IT" sz="1050">
            <a:solidFill>
              <a:sysClr val="windowText" lastClr="000000"/>
            </a:solidFill>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3"/>
  <sheetViews>
    <sheetView tabSelected="1" workbookViewId="0">
      <selection activeCell="A2" sqref="A2"/>
    </sheetView>
  </sheetViews>
  <sheetFormatPr defaultRowHeight="15"/>
  <cols>
    <col min="1" max="1" width="8.7109375" style="1" customWidth="1"/>
    <col min="2" max="2" width="14.5703125" style="1" customWidth="1"/>
    <col min="3" max="4" width="11.140625" style="1" customWidth="1"/>
    <col min="5" max="6" width="10.85546875" style="1" customWidth="1"/>
    <col min="7" max="16384" width="9.140625" style="1"/>
  </cols>
  <sheetData>
    <row r="1" spans="2:6" ht="108.75" customHeight="1"/>
    <row r="2" spans="2:6">
      <c r="C2" s="4" t="s">
        <v>7</v>
      </c>
      <c r="D2" s="4" t="s">
        <v>8</v>
      </c>
    </row>
    <row r="3" spans="2:6">
      <c r="B3" s="2" t="s">
        <v>9</v>
      </c>
      <c r="C3" s="1">
        <v>100</v>
      </c>
      <c r="D3" s="1">
        <v>100</v>
      </c>
    </row>
    <row r="4" spans="2:6">
      <c r="B4" s="2" t="s">
        <v>1</v>
      </c>
      <c r="C4" s="3">
        <v>103.001045924503</v>
      </c>
      <c r="D4" s="3">
        <v>98.946394843421743</v>
      </c>
    </row>
    <row r="5" spans="2:6">
      <c r="B5" s="2" t="s">
        <v>2</v>
      </c>
      <c r="C5" s="3">
        <v>103.73708072758762</v>
      </c>
      <c r="D5" s="3">
        <v>97.780974168230401</v>
      </c>
    </row>
    <row r="6" spans="2:6">
      <c r="B6" s="2" t="s">
        <v>3</v>
      </c>
      <c r="C6" s="3">
        <v>102.18102451667382</v>
      </c>
      <c r="D6" s="3">
        <v>100.22549852243615</v>
      </c>
    </row>
    <row r="7" spans="2:6">
      <c r="B7" s="2" t="s">
        <v>4</v>
      </c>
      <c r="C7" s="3">
        <v>99.830860952790317</v>
      </c>
      <c r="D7" s="3">
        <v>103.33404175328042</v>
      </c>
    </row>
    <row r="8" spans="2:6">
      <c r="B8" s="2" t="s">
        <v>5</v>
      </c>
      <c r="C8" s="3">
        <v>101.32832386708216</v>
      </c>
      <c r="D8" s="3">
        <v>102.62111052698928</v>
      </c>
    </row>
    <row r="9" spans="2:6">
      <c r="B9" s="2" t="s">
        <v>6</v>
      </c>
      <c r="C9" s="3">
        <v>103.35489034442381</v>
      </c>
      <c r="D9" s="3">
        <v>105.90498606385295</v>
      </c>
    </row>
    <row r="10" spans="2:6">
      <c r="B10" s="6" t="s">
        <v>19</v>
      </c>
      <c r="C10" s="24">
        <f>C9/C3-1</f>
        <v>3.3548903444237999E-2</v>
      </c>
      <c r="D10" s="24">
        <f>D9/D3-1</f>
        <v>5.9049860638529461E-2</v>
      </c>
    </row>
    <row r="11" spans="2:6" ht="76.5" customHeight="1"/>
    <row r="12" spans="2:6" ht="27.75" customHeight="1">
      <c r="C12" s="5" t="s">
        <v>7</v>
      </c>
      <c r="D12" s="5" t="s">
        <v>8</v>
      </c>
      <c r="E12" s="7" t="s">
        <v>10</v>
      </c>
      <c r="F12" s="7" t="s">
        <v>11</v>
      </c>
    </row>
    <row r="13" spans="2:6">
      <c r="B13" s="8" t="s">
        <v>9</v>
      </c>
      <c r="C13" s="9">
        <v>100</v>
      </c>
      <c r="D13" s="9">
        <v>100</v>
      </c>
      <c r="E13" s="9"/>
      <c r="F13" s="10"/>
    </row>
    <row r="14" spans="2:6">
      <c r="B14" s="11" t="s">
        <v>1</v>
      </c>
      <c r="C14" s="12">
        <v>103.001045924503</v>
      </c>
      <c r="D14" s="12">
        <v>98.946394843421743</v>
      </c>
      <c r="E14" s="13">
        <f>C14/C13-1</f>
        <v>3.0010459245030097E-2</v>
      </c>
      <c r="F14" s="14">
        <f>D14/D13-1</f>
        <v>-1.0536051565782523E-2</v>
      </c>
    </row>
    <row r="15" spans="2:6">
      <c r="B15" s="11" t="s">
        <v>2</v>
      </c>
      <c r="C15" s="12">
        <v>103.73708072758762</v>
      </c>
      <c r="D15" s="12">
        <v>97.780974168230401</v>
      </c>
      <c r="E15" s="13">
        <f t="shared" ref="E15:F19" si="0">C15/C14-1</f>
        <v>7.1458963982182766E-3</v>
      </c>
      <c r="F15" s="14">
        <f t="shared" si="0"/>
        <v>-1.177830356563847E-2</v>
      </c>
    </row>
    <row r="16" spans="2:6">
      <c r="B16" s="11" t="s">
        <v>3</v>
      </c>
      <c r="C16" s="12">
        <v>102.18102451667382</v>
      </c>
      <c r="D16" s="12">
        <v>100.22549852243615</v>
      </c>
      <c r="E16" s="13">
        <f t="shared" si="0"/>
        <v>-1.4999999999999902E-2</v>
      </c>
      <c r="F16" s="14">
        <f t="shared" si="0"/>
        <v>2.4999999999999911E-2</v>
      </c>
    </row>
    <row r="17" spans="2:6">
      <c r="B17" s="11" t="s">
        <v>4</v>
      </c>
      <c r="C17" s="12">
        <v>99.830860952790317</v>
      </c>
      <c r="D17" s="12">
        <v>103.33404175328042</v>
      </c>
      <c r="E17" s="13">
        <f t="shared" si="0"/>
        <v>-2.300000000000002E-2</v>
      </c>
      <c r="F17" s="14">
        <f t="shared" si="0"/>
        <v>3.1015492830383851E-2</v>
      </c>
    </row>
    <row r="18" spans="2:6">
      <c r="B18" s="11" t="s">
        <v>5</v>
      </c>
      <c r="C18" s="12">
        <v>101.32832386708216</v>
      </c>
      <c r="D18" s="12">
        <v>102.62111052698928</v>
      </c>
      <c r="E18" s="13">
        <f t="shared" si="0"/>
        <v>1.4999999999999902E-2</v>
      </c>
      <c r="F18" s="14">
        <f t="shared" si="0"/>
        <v>-6.8992871486951435E-3</v>
      </c>
    </row>
    <row r="19" spans="2:6">
      <c r="B19" s="15" t="s">
        <v>6</v>
      </c>
      <c r="C19" s="16">
        <v>103.35489034442381</v>
      </c>
      <c r="D19" s="16">
        <v>105.90498606385295</v>
      </c>
      <c r="E19" s="17">
        <f t="shared" si="0"/>
        <v>2.0000000000000018E-2</v>
      </c>
      <c r="F19" s="18">
        <f t="shared" si="0"/>
        <v>3.2000000000000028E-2</v>
      </c>
    </row>
    <row r="20" spans="2:6">
      <c r="D20" s="19" t="s">
        <v>12</v>
      </c>
      <c r="E20" s="20">
        <f>STDEV(E14:E19)</f>
        <v>2.0670020452950692E-2</v>
      </c>
      <c r="F20" s="20">
        <f>STDEV(F14:F19)</f>
        <v>2.1596395554799867E-2</v>
      </c>
    </row>
    <row r="21" spans="2:6">
      <c r="D21" s="6" t="s">
        <v>13</v>
      </c>
      <c r="E21" s="24">
        <f>DevSt1*SQRT(12)</f>
        <v>7.1603051235996903E-2</v>
      </c>
      <c r="F21" s="24">
        <f>DevSt2*SQRT(12)</f>
        <v>7.4812108722536033E-2</v>
      </c>
    </row>
    <row r="33" spans="2:10">
      <c r="B33" s="22"/>
      <c r="C33" s="22"/>
      <c r="D33" s="23" t="s">
        <v>14</v>
      </c>
      <c r="E33" s="21">
        <f>CORREL(E14:E19,F14:F19)</f>
        <v>-0.57659170726300446</v>
      </c>
    </row>
    <row r="36" spans="2:10" ht="15.75" thickBot="1"/>
    <row r="37" spans="2:10" ht="15.75" thickTop="1">
      <c r="B37" s="37" t="s">
        <v>15</v>
      </c>
      <c r="C37" s="38"/>
      <c r="D37" s="38"/>
      <c r="E37" s="38"/>
      <c r="F37" s="38"/>
      <c r="G37" s="38"/>
      <c r="H37" s="38"/>
      <c r="I37" s="38"/>
      <c r="J37" s="39"/>
    </row>
    <row r="38" spans="2:10">
      <c r="B38" s="40"/>
      <c r="C38" s="41"/>
      <c r="D38" s="41"/>
      <c r="E38" s="41"/>
      <c r="F38" s="41"/>
      <c r="G38" s="41"/>
      <c r="H38" s="41"/>
      <c r="I38" s="41"/>
      <c r="J38" s="42"/>
    </row>
    <row r="39" spans="2:10">
      <c r="B39" s="40"/>
      <c r="C39" s="41"/>
      <c r="D39" s="41"/>
      <c r="E39" s="41"/>
      <c r="F39" s="41"/>
      <c r="G39" s="41"/>
      <c r="H39" s="41"/>
      <c r="I39" s="41"/>
      <c r="J39" s="42"/>
    </row>
    <row r="40" spans="2:10">
      <c r="B40" s="40"/>
      <c r="C40" s="41"/>
      <c r="D40" s="41"/>
      <c r="E40" s="41"/>
      <c r="F40" s="41"/>
      <c r="G40" s="41"/>
      <c r="H40" s="41"/>
      <c r="I40" s="41"/>
      <c r="J40" s="42"/>
    </row>
    <row r="41" spans="2:10" ht="15.75" thickBot="1">
      <c r="B41" s="43"/>
      <c r="C41" s="44"/>
      <c r="D41" s="44"/>
      <c r="E41" s="44"/>
      <c r="F41" s="44"/>
      <c r="G41" s="44"/>
      <c r="H41" s="44"/>
      <c r="I41" s="44"/>
      <c r="J41" s="45"/>
    </row>
    <row r="42" spans="2:10" ht="15.75" thickTop="1"/>
    <row r="43" spans="2:10">
      <c r="B43" s="27" t="s">
        <v>16</v>
      </c>
    </row>
    <row r="45" spans="2:10" ht="15.75" thickBot="1">
      <c r="B45" s="6" t="s">
        <v>17</v>
      </c>
      <c r="C45" s="25">
        <v>0.45</v>
      </c>
    </row>
    <row r="46" spans="2:10" ht="15.75" thickTop="1">
      <c r="B46" s="6" t="s">
        <v>18</v>
      </c>
      <c r="C46" s="26">
        <v>0.55000000000000004</v>
      </c>
    </row>
    <row r="48" spans="2:10" ht="15.75" thickBot="1">
      <c r="B48" s="6" t="s">
        <v>21</v>
      </c>
      <c r="C48" s="28">
        <v>3.4700000000000002E-2</v>
      </c>
    </row>
    <row r="49" spans="2:6" ht="15.75" thickTop="1">
      <c r="B49" s="6" t="s">
        <v>20</v>
      </c>
      <c r="C49" s="29">
        <v>4.7600000000000003E-2</v>
      </c>
    </row>
    <row r="51" spans="2:6" ht="104.25" customHeight="1"/>
    <row r="52" spans="2:6">
      <c r="B52" s="2"/>
      <c r="C52" s="33" t="s">
        <v>7</v>
      </c>
      <c r="D52" s="33" t="s">
        <v>8</v>
      </c>
      <c r="E52" s="34" t="s">
        <v>0</v>
      </c>
      <c r="F52" s="35" t="s">
        <v>23</v>
      </c>
    </row>
    <row r="53" spans="2:6">
      <c r="B53" s="8" t="s">
        <v>22</v>
      </c>
      <c r="C53" s="30">
        <f>C3</f>
        <v>100</v>
      </c>
      <c r="D53" s="30">
        <f>D3</f>
        <v>100</v>
      </c>
      <c r="E53" s="9">
        <f t="shared" ref="E53:E59" si="1">Peso1*C53+Peso2*D53</f>
        <v>100</v>
      </c>
      <c r="F53" s="10"/>
    </row>
    <row r="54" spans="2:6">
      <c r="B54" s="11" t="s">
        <v>1</v>
      </c>
      <c r="C54" s="31">
        <f t="shared" ref="C54:D54" si="2">C4</f>
        <v>103.001045924503</v>
      </c>
      <c r="D54" s="31">
        <f t="shared" si="2"/>
        <v>98.946394843421743</v>
      </c>
      <c r="E54" s="12">
        <f t="shared" si="1"/>
        <v>100.77098782990831</v>
      </c>
      <c r="F54" s="14">
        <f>E54/E53-1</f>
        <v>7.7098782990829839E-3</v>
      </c>
    </row>
    <row r="55" spans="2:6">
      <c r="B55" s="11" t="s">
        <v>2</v>
      </c>
      <c r="C55" s="31">
        <f t="shared" ref="C55:D55" si="3">C5</f>
        <v>103.73708072758762</v>
      </c>
      <c r="D55" s="31">
        <f t="shared" si="3"/>
        <v>97.780974168230401</v>
      </c>
      <c r="E55" s="12">
        <f t="shared" si="1"/>
        <v>100.46122211994116</v>
      </c>
      <c r="F55" s="14">
        <f t="shared" ref="F55:F59" si="4">E55/E54-1</f>
        <v>-3.0739572632750845E-3</v>
      </c>
    </row>
    <row r="56" spans="2:6">
      <c r="B56" s="11" t="s">
        <v>3</v>
      </c>
      <c r="C56" s="31">
        <f t="shared" ref="C56:D56" si="5">C6</f>
        <v>102.18102451667382</v>
      </c>
      <c r="D56" s="31">
        <f t="shared" si="5"/>
        <v>100.22549852243615</v>
      </c>
      <c r="E56" s="12">
        <f t="shared" si="1"/>
        <v>101.1054852198431</v>
      </c>
      <c r="F56" s="14">
        <f t="shared" si="4"/>
        <v>6.413052581948131E-3</v>
      </c>
    </row>
    <row r="57" spans="2:6">
      <c r="B57" s="11" t="s">
        <v>4</v>
      </c>
      <c r="C57" s="31">
        <f t="shared" ref="C57:D57" si="6">C7</f>
        <v>99.830860952790317</v>
      </c>
      <c r="D57" s="31">
        <f t="shared" si="6"/>
        <v>103.33404175328042</v>
      </c>
      <c r="E57" s="12">
        <f t="shared" si="1"/>
        <v>101.75761039305988</v>
      </c>
      <c r="F57" s="14">
        <f t="shared" si="4"/>
        <v>6.4499485047602167E-3</v>
      </c>
    </row>
    <row r="58" spans="2:6">
      <c r="B58" s="11" t="s">
        <v>5</v>
      </c>
      <c r="C58" s="31">
        <f t="shared" ref="C58:D58" si="7">C8</f>
        <v>101.32832386708216</v>
      </c>
      <c r="D58" s="31">
        <f t="shared" si="7"/>
        <v>102.62111052698928</v>
      </c>
      <c r="E58" s="12">
        <f t="shared" si="1"/>
        <v>102.03935653003109</v>
      </c>
      <c r="F58" s="14">
        <f t="shared" si="4"/>
        <v>2.7687967109575329E-3</v>
      </c>
    </row>
    <row r="59" spans="2:6">
      <c r="B59" s="15" t="s">
        <v>6</v>
      </c>
      <c r="C59" s="32">
        <f t="shared" ref="C59:D59" si="8">C9</f>
        <v>103.35489034442381</v>
      </c>
      <c r="D59" s="32">
        <f t="shared" si="8"/>
        <v>105.90498606385295</v>
      </c>
      <c r="E59" s="16">
        <f t="shared" si="1"/>
        <v>104.75744299010984</v>
      </c>
      <c r="F59" s="18">
        <f t="shared" si="4"/>
        <v>2.6637628386835255E-2</v>
      </c>
    </row>
    <row r="60" spans="2:6">
      <c r="E60" s="19" t="s">
        <v>12</v>
      </c>
      <c r="F60" s="36">
        <f>STDEV(F54:F59)</f>
        <v>1.0021623927968138E-2</v>
      </c>
    </row>
    <row r="61" spans="2:6" ht="15.75" thickBot="1">
      <c r="E61" s="6" t="s">
        <v>24</v>
      </c>
      <c r="F61" s="28">
        <f>F60*SQRT(12)</f>
        <v>3.4715923635177594E-2</v>
      </c>
    </row>
    <row r="62" spans="2:6" ht="16.5" thickTop="1" thickBot="1">
      <c r="E62" s="6" t="s">
        <v>25</v>
      </c>
      <c r="F62" s="28">
        <f>E59/E53-1</f>
        <v>4.7574429901098281E-2</v>
      </c>
    </row>
    <row r="63" spans="2:6" ht="15.75" thickTop="1"/>
  </sheetData>
  <mergeCells count="1">
    <mergeCell ref="B37:J41"/>
  </mergeCells>
  <phoneticPr fontId="3"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8</vt:i4>
      </vt:variant>
    </vt:vector>
  </HeadingPairs>
  <TitlesOfParts>
    <vt:vector size="9" baseType="lpstr">
      <vt:lpstr>Calcoli - Lezione 5</vt:lpstr>
      <vt:lpstr>DevSt1</vt:lpstr>
      <vt:lpstr>DevSt2</vt:lpstr>
      <vt:lpstr>Peso1</vt:lpstr>
      <vt:lpstr>Peso2</vt:lpstr>
      <vt:lpstr>RetMkt1</vt:lpstr>
      <vt:lpstr>RetMkt2</vt:lpstr>
      <vt:lpstr>VolMkt1</vt:lpstr>
      <vt:lpstr>VolMkt2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dc:creator>
  <cp:lastModifiedBy>nonsolofondi</cp:lastModifiedBy>
  <cp:lastPrinted>2011-12-17T21:31:25Z</cp:lastPrinted>
  <dcterms:created xsi:type="dcterms:W3CDTF">2011-12-17T21:05:56Z</dcterms:created>
  <dcterms:modified xsi:type="dcterms:W3CDTF">2014-05-25T19:36:24Z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ShowGridlines">
    <vt:lpwstr>-1</vt:lpwstr>
  </property>
  <property fmtid="{D5CDD505-2E9C-101B-9397-08002B2CF9AE}" pid="18" name="ShowYAxis">
    <vt:lpwstr>0</vt:lpwstr>
  </property>
  <property fmtid="{D5CDD505-2E9C-101B-9397-08002B2CF9AE}" pid="19" name="UseStackWhiteBorder">
    <vt:lpwstr>-1</vt:lpwstr>
  </property>
  <property fmtid="{D5CDD505-2E9C-101B-9397-08002B2CF9AE}" pid="20" name="UseDashStyle">
    <vt:lpwstr>0</vt:lpwstr>
  </property>
</Properties>
</file>